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URVEY\MMI\Q324\report\Janus\"/>
    </mc:Choice>
  </mc:AlternateContent>
  <xr:revisionPtr revIDLastSave="0" documentId="8_{316F8AD8-298F-46FD-A2FF-4A773E89AE9F}" xr6:coauthVersionLast="47" xr6:coauthVersionMax="47" xr10:uidLastSave="{00000000-0000-0000-0000-000000000000}"/>
  <bookViews>
    <workbookView xWindow="28680" yWindow="-120" windowWidth="29040" windowHeight="15720" xr2:uid="{A0435C38-B878-49A3-83F1-B12D53FFF081}"/>
  </bookViews>
  <sheets>
    <sheet name="Table1" sheetId="1" r:id="rId1"/>
  </sheets>
  <externalReferences>
    <externalReference r:id="rId2"/>
    <externalReference r:id="rId3"/>
  </externalReferences>
  <definedNames>
    <definedName name="DATESA" localSheetId="0">[2]pubpage!#REF!</definedName>
    <definedName name="DATESA">[2]pubpage!#REF!</definedName>
    <definedName name="DATESM" localSheetId="0">[2]pubpage!#REF!</definedName>
    <definedName name="DATESM">[2]pubpage!#REF!</definedName>
    <definedName name="MW_COL">#REF!</definedName>
    <definedName name="MW_ROW">#REF!</definedName>
    <definedName name="MW_TAB">#REF!</definedName>
    <definedName name="MWN_COL">#REF!</definedName>
    <definedName name="MWN_ROW">#REF!</definedName>
    <definedName name="MWN_TAB">#REF!</definedName>
    <definedName name="NE_COL">#REF!</definedName>
    <definedName name="NE_ROW">#REF!</definedName>
    <definedName name="NE_TAB">#REF!</definedName>
    <definedName name="NEN_COL">#REF!</definedName>
    <definedName name="NEN_ROW">#REF!</definedName>
    <definedName name="NEN_TAB">#REF!</definedName>
    <definedName name="_xlnm.Print_Area" localSheetId="0">Table1!$A$1:$F$54</definedName>
    <definedName name="S_COL">#REF!</definedName>
    <definedName name="S_ROW">#REF!</definedName>
    <definedName name="S_TAB">#REF!</definedName>
    <definedName name="SN_COL">#REF!</definedName>
    <definedName name="SN_ROW">#REF!</definedName>
    <definedName name="SN_TAB">#REF!</definedName>
    <definedName name="US_COL">#REF!</definedName>
    <definedName name="US_ROW">#REF!</definedName>
    <definedName name="US_TAB">#REF!</definedName>
    <definedName name="USN_COL">#REF!</definedName>
    <definedName name="USN_ROW">#REF!</definedName>
    <definedName name="USN_TAB">#REF!</definedName>
    <definedName name="W_COL">#REF!</definedName>
    <definedName name="W_ROW">#REF!</definedName>
    <definedName name="W_TAB">#REF!</definedName>
    <definedName name="WN_COL">#REF!</definedName>
    <definedName name="WN_ROW">#REF!</definedName>
    <definedName name="WN_TAB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" i="1" l="1"/>
  <c r="D52" i="1"/>
  <c r="C52" i="1"/>
  <c r="B52" i="1"/>
  <c r="E35" i="1"/>
  <c r="D35" i="1"/>
  <c r="C35" i="1"/>
  <c r="B35" i="1"/>
  <c r="F15" i="1"/>
  <c r="E15" i="1"/>
  <c r="D15" i="1"/>
  <c r="C15" i="1"/>
  <c r="B15" i="1"/>
  <c r="A2" i="1"/>
</calcChain>
</file>

<file path=xl/sharedStrings.xml><?xml version="1.0" encoding="utf-8"?>
<sst xmlns="http://schemas.openxmlformats.org/spreadsheetml/2006/main" count="57" uniqueCount="35">
  <si>
    <t>TABLE 1</t>
  </si>
  <si>
    <t>Multifamily Production Index (MPI)</t>
  </si>
  <si>
    <t>(Not Seasonally Adjusted)</t>
  </si>
  <si>
    <t>PRODUCTION OF NEW APARTMENTS</t>
  </si>
  <si>
    <t>Components</t>
  </si>
  <si>
    <t>Multifamily Production Index</t>
  </si>
  <si>
    <t>Garden/
Low-Rise</t>
  </si>
  <si>
    <t>Mid/
High-Rise</t>
  </si>
  <si>
    <t>Subsidized</t>
  </si>
  <si>
    <t>Built for Sale</t>
  </si>
  <si>
    <t>Q1 2023</t>
  </si>
  <si>
    <t>Q2 2023</t>
  </si>
  <si>
    <t>Q3 2023</t>
  </si>
  <si>
    <t>Q4 2023</t>
  </si>
  <si>
    <t>Q1 2024</t>
  </si>
  <si>
    <t>Q2 2024</t>
  </si>
  <si>
    <t>Q3 2024</t>
  </si>
  <si>
    <t>MPI components are based on questions asking if current conditions for multifamily starts are good, fair, or poor.</t>
  </si>
  <si>
    <t>Numbers in the table are diffusion-type indices - calculated from the percentage responses using the formula (Good - Poor + 100) / 2.</t>
  </si>
  <si>
    <t xml:space="preserve">The overall Multifamily Production Index is a weighted average of the 4 components: </t>
  </si>
  <si>
    <t>0.50×Garden/Low-Rise + 0.33×Mid/High-Rise + 0.12*Subsidized + 0.05*Built for Sale</t>
  </si>
  <si>
    <t>The weights are derived from a statistical analysis of the relationship between the components and the American Housing Survey (AHS).</t>
  </si>
  <si>
    <t>Source: Multifamily Market Survey, NAHB Economics and Housing Policy Group.</t>
  </si>
  <si>
    <t>Multifamily Occupancy Index (MOI)</t>
  </si>
  <si>
    <t>OCCUPANCY OF EXISTING RENTAL APARTMENTS</t>
  </si>
  <si>
    <t>Multifamily Occupancy Index</t>
  </si>
  <si>
    <t>MOI components are based on questions asking if current conditions for occupancy of existing rental apartments are good, fair, or poor.</t>
  </si>
  <si>
    <t>Individual occupancy indices are calculated from percentage responses using the formula (Good - Poor + 100) / 2.</t>
  </si>
  <si>
    <t>The overall Multifamily Occupancy Index is a weighted average of the 3 components:</t>
  </si>
  <si>
    <t>0.60×Garden/Low-Rise + 0.25×Mid/High-Rise  + 0.15×Subsidized</t>
  </si>
  <si>
    <t>Change in Overall Market Conditions</t>
  </si>
  <si>
    <t>Percent of Respondents</t>
  </si>
  <si>
    <t>Better</t>
  </si>
  <si>
    <t>About the Same</t>
  </si>
  <si>
    <t>Worse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</si>
</sst>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2"/>
      <name val="Times New Roman"/>
      <family val="1"/>
    </font>
    <font>
      <sz val="10"/>
      <name val="Calibri"/>
      <family val="2"/>
      <scheme val="minor"/>
    </font>
    <font>
      <b/>
      <sz val="20"/>
      <name val="Times New Roman"/>
      <family val="1"/>
    </font>
    <font>
      <b/>
      <sz val="14"/>
      <name val="Times New Roman"/>
      <family val="1"/>
    </font>
    <font>
      <sz val="12"/>
      <name val="Calibri"/>
      <family val="2"/>
      <scheme val="minor"/>
    </font>
    <font>
      <b/>
      <sz val="18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sz val="14"/>
      <name val="Calibri"/>
      <family val="2"/>
      <scheme val="minor"/>
    </font>
    <font>
      <b/>
      <sz val="11.5"/>
      <name val="Times New Roman"/>
      <family val="1"/>
    </font>
    <font>
      <sz val="14"/>
      <name val="Times New Roman"/>
      <family val="1"/>
    </font>
    <font>
      <b/>
      <sz val="10"/>
      <name val="Calibri"/>
      <family val="2"/>
      <scheme val="minor"/>
    </font>
    <font>
      <i/>
      <sz val="9"/>
      <name val="Times New Roman"/>
      <family val="1"/>
    </font>
    <font>
      <sz val="11"/>
      <name val="Times New Roman"/>
      <family val="1"/>
    </font>
    <font>
      <i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2" fillId="3" borderId="0" xfId="0" quotePrefix="1" applyFont="1" applyFill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4" fillId="0" borderId="7" xfId="0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wrapText="1"/>
    </xf>
    <xf numFmtId="1" fontId="13" fillId="0" borderId="9" xfId="0" applyNumberFormat="1" applyFont="1" applyBorder="1" applyAlignment="1">
      <alignment horizontal="center" wrapText="1"/>
    </xf>
    <xf numFmtId="1" fontId="13" fillId="0" borderId="9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3" fillId="0" borderId="0" xfId="0" applyNumberFormat="1" applyFont="1" applyAlignment="1">
      <alignment horizontal="center" wrapText="1"/>
    </xf>
    <xf numFmtId="1" fontId="13" fillId="0" borderId="12" xfId="0" applyNumberFormat="1" applyFont="1" applyBorder="1" applyAlignment="1">
      <alignment horizontal="center" wrapText="1"/>
    </xf>
    <xf numFmtId="1" fontId="13" fillId="0" borderId="12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1" fontId="13" fillId="3" borderId="16" xfId="0" applyNumberFormat="1" applyFont="1" applyFill="1" applyBorder="1" applyAlignment="1">
      <alignment horizontal="center" vertical="center"/>
    </xf>
    <xf numFmtId="1" fontId="4" fillId="3" borderId="17" xfId="0" applyNumberFormat="1" applyFont="1" applyFill="1" applyBorder="1" applyAlignment="1">
      <alignment horizontal="center" vertical="center"/>
    </xf>
    <xf numFmtId="1" fontId="12" fillId="3" borderId="0" xfId="0" applyNumberFormat="1" applyFont="1" applyFill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15" fillId="0" borderId="0" xfId="0" applyFont="1" applyAlignment="1">
      <alignment horizontal="left" indent="3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indent="3"/>
    </xf>
    <xf numFmtId="0" fontId="4" fillId="0" borderId="15" xfId="0" applyFont="1" applyBorder="1"/>
    <xf numFmtId="0" fontId="17" fillId="0" borderId="0" xfId="0" applyFont="1"/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1" fontId="13" fillId="0" borderId="24" xfId="0" applyNumberFormat="1" applyFont="1" applyBorder="1" applyAlignment="1">
      <alignment horizontal="center" vertical="center" wrapText="1"/>
    </xf>
    <xf numFmtId="1" fontId="13" fillId="3" borderId="25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 indent="1"/>
    </xf>
    <xf numFmtId="0" fontId="4" fillId="2" borderId="2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3" fillId="0" borderId="13" xfId="0" applyNumberFormat="1" applyFont="1" applyBorder="1" applyAlignment="1">
      <alignment horizontal="center" vertical="center" wrapText="1"/>
    </xf>
    <xf numFmtId="1" fontId="13" fillId="3" borderId="17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1</xdr:row>
      <xdr:rowOff>0</xdr:rowOff>
    </xdr:from>
    <xdr:to>
      <xdr:col>0</xdr:col>
      <xdr:colOff>912753</xdr:colOff>
      <xdr:row>2</xdr:row>
      <xdr:rowOff>31114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6538CA-5F51-495B-B2A7-1817D48BA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095" y="190500"/>
          <a:ext cx="787658" cy="3454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URVEY\MMI\Q324\report\MMS_Q324.xlsx" TargetMode="External"/><Relationship Id="rId1" Type="http://schemas.openxmlformats.org/officeDocument/2006/relationships/externalLinkPath" Target="/SURVEY/MMI/Q324/report/MMS_Q3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CMFHP\econ\HMS_Tables\Table%201%20-%20HOUSING%20STARTS%20U%20S%20%20and%20REGIONS_Autom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here first"/>
      <sheetName val="SAS"/>
      <sheetName val="Weights"/>
      <sheetName val="Table1"/>
      <sheetName val="Table2"/>
      <sheetName val="GraphData"/>
      <sheetName val="MPI Graph"/>
      <sheetName val="MOI Graph"/>
    </sheetNames>
    <sheetDataSet>
      <sheetData sheetId="0">
        <row r="1">
          <cell r="B1">
            <v>3</v>
          </cell>
        </row>
        <row r="2">
          <cell r="B2">
            <v>2024</v>
          </cell>
        </row>
        <row r="3">
          <cell r="B3">
            <v>91</v>
          </cell>
        </row>
      </sheetData>
      <sheetData sheetId="1">
        <row r="12">
          <cell r="D12">
            <v>7.0588235294117698</v>
          </cell>
          <cell r="E12">
            <v>70.588235294117695</v>
          </cell>
          <cell r="F12">
            <v>22.352941176470601</v>
          </cell>
        </row>
      </sheetData>
      <sheetData sheetId="2"/>
      <sheetData sheetId="3"/>
      <sheetData sheetId="4">
        <row r="12">
          <cell r="E12">
            <v>48.170731707317103</v>
          </cell>
          <cell r="I12">
            <v>27.857142857142851</v>
          </cell>
          <cell r="M12">
            <v>46.09375</v>
          </cell>
          <cell r="Q12">
            <v>29.032258064516107</v>
          </cell>
          <cell r="R12">
            <v>40.261085899741502</v>
          </cell>
        </row>
        <row r="32">
          <cell r="E32">
            <v>76.543209876543187</v>
          </cell>
          <cell r="I32">
            <v>66.129032258064498</v>
          </cell>
          <cell r="M32">
            <v>86.111111111111128</v>
          </cell>
          <cell r="N32">
            <v>75.374850657108709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% CH"/>
      <sheetName val="ANNUAL % CH"/>
      <sheetName val="pubpage"/>
      <sheetName val="Annual"/>
      <sheetName val="Monthly"/>
      <sheetName val="x"/>
      <sheetName val="data"/>
      <sheetName val="Truncated"/>
      <sheetName val="Parms"/>
      <sheetName val="x2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57E11-69A0-4E2D-B3F9-DB5035CF9360}">
  <dimension ref="A1:R54"/>
  <sheetViews>
    <sheetView showGridLines="0" tabSelected="1" view="pageBreakPreview" zoomScale="90" zoomScaleNormal="110" zoomScaleSheetLayoutView="90" workbookViewId="0">
      <selection activeCell="J23" sqref="J23"/>
    </sheetView>
  </sheetViews>
  <sheetFormatPr defaultColWidth="9.1796875" defaultRowHeight="13" x14ac:dyDescent="0.3"/>
  <cols>
    <col min="1" max="1" width="33.7265625" style="3" customWidth="1"/>
    <col min="2" max="6" width="15.7265625" style="3" customWidth="1"/>
    <col min="7" max="15" width="5.453125" style="3" customWidth="1"/>
    <col min="16" max="16384" width="9.1796875" style="3"/>
  </cols>
  <sheetData>
    <row r="1" spans="1:18" ht="15" x14ac:dyDescent="0.3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s="6" customFormat="1" ht="25" x14ac:dyDescent="0.35">
      <c r="A2" s="4" t="str">
        <f>"Multifamily Market Survey - Q"&amp;'[1]change here first'!B1&amp;" "&amp;'[1]change here first'!B2</f>
        <v>Multifamily Market Survey - Q3 2024</v>
      </c>
      <c r="B2" s="4"/>
      <c r="C2" s="4"/>
      <c r="D2" s="4"/>
      <c r="E2" s="4"/>
      <c r="F2" s="4"/>
      <c r="G2" s="5"/>
    </row>
    <row r="3" spans="1:18" s="6" customFormat="1" ht="22.5" x14ac:dyDescent="0.35">
      <c r="A3" s="7" t="s">
        <v>1</v>
      </c>
      <c r="B3" s="7"/>
      <c r="C3" s="7"/>
      <c r="D3" s="7"/>
      <c r="E3" s="7"/>
      <c r="F3" s="7"/>
      <c r="G3" s="8"/>
    </row>
    <row r="4" spans="1:18" s="11" customFormat="1" ht="15.5" x14ac:dyDescent="0.35">
      <c r="A4" s="9" t="s">
        <v>2</v>
      </c>
      <c r="B4" s="9"/>
      <c r="C4" s="9"/>
      <c r="D4" s="9"/>
      <c r="E4" s="9"/>
      <c r="F4" s="9"/>
      <c r="G4" s="10"/>
    </row>
    <row r="5" spans="1:18" s="6" customFormat="1" ht="15.5" x14ac:dyDescent="0.35">
      <c r="A5" s="12"/>
      <c r="B5" s="12"/>
      <c r="C5" s="12"/>
      <c r="D5" s="12"/>
      <c r="E5" s="12"/>
      <c r="F5" s="12"/>
      <c r="G5" s="13"/>
    </row>
    <row r="6" spans="1:18" s="6" customFormat="1" ht="19" thickBot="1" x14ac:dyDescent="0.5">
      <c r="A6" s="14"/>
      <c r="B6" s="15" t="s">
        <v>3</v>
      </c>
      <c r="C6" s="15"/>
      <c r="D6" s="15"/>
      <c r="E6" s="15"/>
      <c r="F6" s="15"/>
      <c r="G6" s="13"/>
    </row>
    <row r="7" spans="1:18" ht="15.75" customHeight="1" x14ac:dyDescent="0.3">
      <c r="A7" s="16"/>
      <c r="B7" s="63" t="s">
        <v>4</v>
      </c>
      <c r="C7" s="63"/>
      <c r="D7" s="63"/>
      <c r="E7" s="63"/>
      <c r="F7" s="17" t="s">
        <v>5</v>
      </c>
      <c r="G7" s="18"/>
    </row>
    <row r="8" spans="1:18" ht="35" x14ac:dyDescent="0.35">
      <c r="A8" s="19"/>
      <c r="B8" s="20" t="s">
        <v>6</v>
      </c>
      <c r="C8" s="20" t="s">
        <v>7</v>
      </c>
      <c r="D8" s="21" t="s">
        <v>8</v>
      </c>
      <c r="E8" s="21" t="s">
        <v>9</v>
      </c>
      <c r="F8" s="22"/>
      <c r="G8" s="23"/>
    </row>
    <row r="9" spans="1:18" ht="18" customHeight="1" x14ac:dyDescent="0.4">
      <c r="A9" s="24" t="s">
        <v>10</v>
      </c>
      <c r="B9" s="25">
        <v>56.6038</v>
      </c>
      <c r="C9" s="26">
        <v>40.697699999999998</v>
      </c>
      <c r="D9" s="27">
        <v>51.219499999999996</v>
      </c>
      <c r="E9" s="27">
        <v>42.045450000000002</v>
      </c>
      <c r="F9" s="28">
        <v>49.980753499999999</v>
      </c>
      <c r="G9" s="23"/>
    </row>
    <row r="10" spans="1:18" ht="18" customHeight="1" x14ac:dyDescent="0.4">
      <c r="A10" s="29" t="s">
        <v>11</v>
      </c>
      <c r="B10" s="30">
        <v>63.7931034482759</v>
      </c>
      <c r="C10" s="31">
        <v>47.297297297297305</v>
      </c>
      <c r="D10" s="32">
        <v>55.46875</v>
      </c>
      <c r="E10" s="32">
        <v>44.776119402985103</v>
      </c>
      <c r="F10" s="33">
        <v>56.39971580239532</v>
      </c>
      <c r="G10" s="23"/>
    </row>
    <row r="11" spans="1:18" ht="18" customHeight="1" x14ac:dyDescent="0.4">
      <c r="A11" s="29" t="s">
        <v>12</v>
      </c>
      <c r="B11" s="30">
        <v>45</v>
      </c>
      <c r="C11" s="31">
        <v>27.692307692307701</v>
      </c>
      <c r="D11" s="32">
        <v>39.344262295081997</v>
      </c>
      <c r="E11" s="32">
        <v>31.967213114754117</v>
      </c>
      <c r="F11" s="33">
        <v>37.95813366960909</v>
      </c>
      <c r="G11" s="23"/>
    </row>
    <row r="12" spans="1:18" ht="18" customHeight="1" x14ac:dyDescent="0.4">
      <c r="A12" s="29" t="s">
        <v>13</v>
      </c>
      <c r="B12" s="30">
        <v>50.819672131147549</v>
      </c>
      <c r="C12" s="31">
        <v>26.086956521739101</v>
      </c>
      <c r="D12" s="32">
        <v>41.11111111111115</v>
      </c>
      <c r="E12" s="32">
        <v>43.023255813953497</v>
      </c>
      <c r="F12" s="33">
        <v>41.10302784177869</v>
      </c>
      <c r="G12" s="23"/>
    </row>
    <row r="13" spans="1:18" ht="18" customHeight="1" x14ac:dyDescent="0.4">
      <c r="A13" s="29" t="s">
        <v>14</v>
      </c>
      <c r="B13" s="30">
        <v>55.147058823529399</v>
      </c>
      <c r="C13" s="31">
        <v>36.206896551724149</v>
      </c>
      <c r="D13" s="32">
        <v>50</v>
      </c>
      <c r="E13" s="32">
        <v>39.423076923076898</v>
      </c>
      <c r="F13" s="33">
        <v>47.492959119987518</v>
      </c>
      <c r="G13" s="23"/>
    </row>
    <row r="14" spans="1:18" ht="18" customHeight="1" x14ac:dyDescent="0.4">
      <c r="A14" s="29" t="s">
        <v>15</v>
      </c>
      <c r="B14" s="30">
        <v>53.125</v>
      </c>
      <c r="C14" s="31">
        <v>29.104477611940297</v>
      </c>
      <c r="D14" s="32">
        <v>50.961538461538453</v>
      </c>
      <c r="E14" s="32">
        <v>37.719298245614056</v>
      </c>
      <c r="F14" s="33">
        <v>44.168327139605616</v>
      </c>
      <c r="G14" s="23"/>
    </row>
    <row r="15" spans="1:18" s="39" customFormat="1" ht="18" customHeight="1" thickBot="1" x14ac:dyDescent="0.35">
      <c r="A15" s="34" t="s">
        <v>16</v>
      </c>
      <c r="B15" s="35">
        <f>[1]Table2!E12</f>
        <v>48.170731707317103</v>
      </c>
      <c r="C15" s="36">
        <f>[1]Table2!I12</f>
        <v>27.857142857142851</v>
      </c>
      <c r="D15" s="36">
        <f>[1]Table2!M12</f>
        <v>46.09375</v>
      </c>
      <c r="E15" s="36">
        <f>[1]Table2!Q12</f>
        <v>29.032258064516107</v>
      </c>
      <c r="F15" s="37">
        <f>[1]Table2!R12</f>
        <v>40.261085899741502</v>
      </c>
      <c r="G15" s="38"/>
    </row>
    <row r="16" spans="1:18" s="41" customFormat="1" ht="11.5" x14ac:dyDescent="0.25">
      <c r="A16" s="40" t="s">
        <v>17</v>
      </c>
    </row>
    <row r="17" spans="1:6" s="41" customFormat="1" ht="11.5" x14ac:dyDescent="0.25">
      <c r="A17" s="40" t="s">
        <v>18</v>
      </c>
    </row>
    <row r="18" spans="1:6" s="41" customFormat="1" ht="11.5" x14ac:dyDescent="0.25">
      <c r="A18" s="40" t="s">
        <v>19</v>
      </c>
    </row>
    <row r="19" spans="1:6" s="41" customFormat="1" ht="11.5" x14ac:dyDescent="0.25">
      <c r="A19" s="42" t="s">
        <v>20</v>
      </c>
    </row>
    <row r="20" spans="1:6" s="41" customFormat="1" ht="11.5" x14ac:dyDescent="0.25">
      <c r="A20" s="40" t="s">
        <v>21</v>
      </c>
    </row>
    <row r="21" spans="1:6" s="41" customFormat="1" ht="11.5" x14ac:dyDescent="0.25">
      <c r="A21" s="40" t="s">
        <v>22</v>
      </c>
    </row>
    <row r="22" spans="1:6" s="41" customFormat="1" ht="11.5" x14ac:dyDescent="0.25">
      <c r="A22" s="40"/>
    </row>
    <row r="23" spans="1:6" s="41" customFormat="1" ht="22.5" x14ac:dyDescent="0.25">
      <c r="A23" s="7" t="s">
        <v>23</v>
      </c>
      <c r="B23" s="7"/>
      <c r="C23" s="7"/>
      <c r="D23" s="7"/>
      <c r="E23" s="7"/>
      <c r="F23" s="7"/>
    </row>
    <row r="24" spans="1:6" s="41" customFormat="1" ht="15.5" x14ac:dyDescent="0.25">
      <c r="A24" s="9" t="s">
        <v>2</v>
      </c>
      <c r="B24" s="9"/>
      <c r="C24" s="9"/>
      <c r="D24" s="9"/>
      <c r="E24" s="9"/>
      <c r="F24" s="9"/>
    </row>
    <row r="25" spans="1:6" s="41" customFormat="1" ht="14" x14ac:dyDescent="0.25">
      <c r="A25" s="43"/>
      <c r="B25" s="43"/>
      <c r="C25" s="43"/>
      <c r="D25" s="43"/>
      <c r="E25" s="43"/>
      <c r="F25" s="43"/>
    </row>
    <row r="26" spans="1:6" s="41" customFormat="1" ht="18.5" thickBot="1" x14ac:dyDescent="0.45">
      <c r="A26" s="44"/>
      <c r="B26" s="45" t="s">
        <v>24</v>
      </c>
      <c r="C26" s="45"/>
      <c r="D26" s="45"/>
      <c r="E26" s="45"/>
      <c r="F26" s="46"/>
    </row>
    <row r="27" spans="1:6" s="41" customFormat="1" ht="15.75" customHeight="1" x14ac:dyDescent="0.4">
      <c r="A27" s="16"/>
      <c r="B27" s="61" t="s">
        <v>4</v>
      </c>
      <c r="C27" s="62"/>
      <c r="D27" s="62"/>
      <c r="E27" s="47" t="s">
        <v>25</v>
      </c>
      <c r="F27" s="46"/>
    </row>
    <row r="28" spans="1:6" s="41" customFormat="1" ht="35.5" x14ac:dyDescent="0.4">
      <c r="A28" s="19"/>
      <c r="B28" s="20" t="s">
        <v>6</v>
      </c>
      <c r="C28" s="20" t="s">
        <v>7</v>
      </c>
      <c r="D28" s="48" t="s">
        <v>8</v>
      </c>
      <c r="E28" s="49"/>
      <c r="F28" s="46"/>
    </row>
    <row r="29" spans="1:6" s="41" customFormat="1" ht="18" customHeight="1" x14ac:dyDescent="0.4">
      <c r="A29" s="24" t="s">
        <v>10</v>
      </c>
      <c r="B29" s="25">
        <v>83.653800000000004</v>
      </c>
      <c r="C29" s="26">
        <v>73.611149999999995</v>
      </c>
      <c r="D29" s="50">
        <v>87.14285000000001</v>
      </c>
      <c r="E29" s="28">
        <v>81.666494999999998</v>
      </c>
      <c r="F29" s="46"/>
    </row>
    <row r="30" spans="1:6" s="41" customFormat="1" ht="18" customHeight="1" x14ac:dyDescent="0.4">
      <c r="A30" s="29" t="s">
        <v>11</v>
      </c>
      <c r="B30" s="30">
        <v>90.853658536585385</v>
      </c>
      <c r="C30" s="31">
        <v>83.08823529411768</v>
      </c>
      <c r="D30" s="51">
        <v>90.833333333333343</v>
      </c>
      <c r="E30" s="33">
        <v>88.909253945480657</v>
      </c>
      <c r="F30" s="46"/>
    </row>
    <row r="31" spans="1:6" s="41" customFormat="1" ht="18" customHeight="1" x14ac:dyDescent="0.4">
      <c r="A31" s="29" t="s">
        <v>12</v>
      </c>
      <c r="B31" s="30">
        <v>83.571428571428584</v>
      </c>
      <c r="C31" s="31">
        <v>73.770491803278645</v>
      </c>
      <c r="D31" s="51">
        <v>89.090909090909079</v>
      </c>
      <c r="E31" s="33">
        <v>81.949116457313167</v>
      </c>
      <c r="F31" s="46"/>
    </row>
    <row r="32" spans="1:6" s="41" customFormat="1" ht="18" customHeight="1" x14ac:dyDescent="0.4">
      <c r="A32" s="29" t="s">
        <v>13</v>
      </c>
      <c r="B32" s="30">
        <v>80.158730158730165</v>
      </c>
      <c r="C32" s="31">
        <v>63.636363636363654</v>
      </c>
      <c r="D32" s="51">
        <v>87.5</v>
      </c>
      <c r="E32" s="33">
        <v>77.129329004329009</v>
      </c>
      <c r="F32" s="46"/>
    </row>
    <row r="33" spans="1:13" s="41" customFormat="1" ht="18" customHeight="1" x14ac:dyDescent="0.4">
      <c r="A33" s="29" t="s">
        <v>14</v>
      </c>
      <c r="B33" s="30">
        <v>84.328358208955251</v>
      </c>
      <c r="C33" s="31">
        <v>73.636363636363654</v>
      </c>
      <c r="D33" s="51">
        <v>93.61702127659575</v>
      </c>
      <c r="E33" s="33">
        <v>83.048659025953427</v>
      </c>
      <c r="F33" s="46"/>
    </row>
    <row r="34" spans="1:13" s="41" customFormat="1" ht="18" customHeight="1" x14ac:dyDescent="0.4">
      <c r="A34" s="29" t="s">
        <v>15</v>
      </c>
      <c r="B34" s="30">
        <v>81.578947368421083</v>
      </c>
      <c r="C34" s="31">
        <v>76.229508196721326</v>
      </c>
      <c r="D34" s="51">
        <v>85</v>
      </c>
      <c r="E34" s="33">
        <v>80.75474547023299</v>
      </c>
      <c r="F34" s="46"/>
    </row>
    <row r="35" spans="1:13" s="41" customFormat="1" ht="18" customHeight="1" thickBot="1" x14ac:dyDescent="0.45">
      <c r="A35" s="34" t="s">
        <v>16</v>
      </c>
      <c r="B35" s="35">
        <f>[1]Table2!E32</f>
        <v>76.543209876543187</v>
      </c>
      <c r="C35" s="36">
        <f>[1]Table2!I32</f>
        <v>66.129032258064498</v>
      </c>
      <c r="D35" s="52">
        <f>[1]Table2!M32</f>
        <v>86.111111111111128</v>
      </c>
      <c r="E35" s="37">
        <f>[1]Table2!N32</f>
        <v>75.374850657108709</v>
      </c>
      <c r="F35" s="46"/>
    </row>
    <row r="36" spans="1:13" s="40" customFormat="1" ht="11.5" x14ac:dyDescent="0.25">
      <c r="A36" s="40" t="s">
        <v>26</v>
      </c>
    </row>
    <row r="37" spans="1:13" s="40" customFormat="1" ht="11.5" x14ac:dyDescent="0.25">
      <c r="A37" s="40" t="s">
        <v>27</v>
      </c>
    </row>
    <row r="38" spans="1:13" s="40" customFormat="1" ht="11.5" x14ac:dyDescent="0.25">
      <c r="A38" s="40" t="s">
        <v>28</v>
      </c>
    </row>
    <row r="39" spans="1:13" s="40" customFormat="1" ht="11.5" x14ac:dyDescent="0.25">
      <c r="A39" s="42" t="s">
        <v>29</v>
      </c>
    </row>
    <row r="40" spans="1:13" s="40" customFormat="1" ht="11.5" x14ac:dyDescent="0.25">
      <c r="A40" s="40" t="s">
        <v>21</v>
      </c>
    </row>
    <row r="41" spans="1:13" s="41" customFormat="1" ht="15.5" x14ac:dyDescent="0.35">
      <c r="A41" s="53" t="s">
        <v>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s="41" customFormat="1" ht="15.5" x14ac:dyDescent="0.35">
      <c r="A42" s="5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22.5" x14ac:dyDescent="0.3">
      <c r="A43" s="7" t="s">
        <v>30</v>
      </c>
      <c r="B43" s="7"/>
      <c r="C43" s="7"/>
      <c r="D43" s="7"/>
      <c r="E43" s="7"/>
      <c r="F43" s="7"/>
    </row>
    <row r="44" spans="1:13" ht="15" customHeight="1" thickBot="1" x14ac:dyDescent="0.35">
      <c r="A44" s="9" t="s">
        <v>31</v>
      </c>
      <c r="B44" s="9"/>
      <c r="C44" s="9"/>
      <c r="D44" s="9"/>
      <c r="E44" s="9"/>
      <c r="F44" s="9"/>
    </row>
    <row r="45" spans="1:13" ht="35" x14ac:dyDescent="0.3">
      <c r="A45" s="54"/>
      <c r="B45" s="55" t="s">
        <v>32</v>
      </c>
      <c r="C45" s="55" t="s">
        <v>33</v>
      </c>
      <c r="D45" s="56" t="s">
        <v>34</v>
      </c>
    </row>
    <row r="46" spans="1:13" ht="18" customHeight="1" x14ac:dyDescent="0.3">
      <c r="A46" s="29" t="s">
        <v>10</v>
      </c>
      <c r="B46" s="50">
        <v>5.2632000000000003</v>
      </c>
      <c r="C46" s="27">
        <v>66.666700000000006</v>
      </c>
      <c r="D46" s="57">
        <v>28.0702</v>
      </c>
    </row>
    <row r="47" spans="1:13" ht="18" customHeight="1" x14ac:dyDescent="0.3">
      <c r="A47" s="29" t="s">
        <v>11</v>
      </c>
      <c r="B47" s="58">
        <v>14.9425287356322</v>
      </c>
      <c r="C47" s="32">
        <v>70.114942528735597</v>
      </c>
      <c r="D47" s="59">
        <v>14.9425287356322</v>
      </c>
    </row>
    <row r="48" spans="1:13" ht="18" customHeight="1" x14ac:dyDescent="0.3">
      <c r="A48" s="29" t="s">
        <v>12</v>
      </c>
      <c r="B48" s="58">
        <v>5.3333333333333304</v>
      </c>
      <c r="C48" s="32">
        <v>61.3333333333333</v>
      </c>
      <c r="D48" s="59">
        <v>33.3333333333333</v>
      </c>
    </row>
    <row r="49" spans="1:4" ht="18" customHeight="1" x14ac:dyDescent="0.3">
      <c r="A49" s="29" t="s">
        <v>13</v>
      </c>
      <c r="B49" s="58">
        <v>13.846153846153801</v>
      </c>
      <c r="C49" s="32">
        <v>63.076923076923102</v>
      </c>
      <c r="D49" s="59">
        <v>23.076923076923102</v>
      </c>
    </row>
    <row r="50" spans="1:4" ht="18" customHeight="1" x14ac:dyDescent="0.3">
      <c r="A50" s="29" t="s">
        <v>14</v>
      </c>
      <c r="B50" s="58">
        <v>9.4594594594594597</v>
      </c>
      <c r="C50" s="32">
        <v>63.513513513513502</v>
      </c>
      <c r="D50" s="59">
        <v>27.027027027027</v>
      </c>
    </row>
    <row r="51" spans="1:4" ht="18" customHeight="1" x14ac:dyDescent="0.3">
      <c r="A51" s="29" t="s">
        <v>15</v>
      </c>
      <c r="B51" s="58">
        <v>11.6279069767442</v>
      </c>
      <c r="C51" s="32">
        <v>62.790697674418603</v>
      </c>
      <c r="D51" s="59">
        <v>25.581395348837201</v>
      </c>
    </row>
    <row r="52" spans="1:4" ht="18" customHeight="1" thickBot="1" x14ac:dyDescent="0.35">
      <c r="A52" s="34" t="s">
        <v>16</v>
      </c>
      <c r="B52" s="35">
        <f>[1]SAS!D12</f>
        <v>7.0588235294117698</v>
      </c>
      <c r="C52" s="36">
        <f>[1]SAS!E12</f>
        <v>70.588235294117695</v>
      </c>
      <c r="D52" s="60">
        <f>[1]SAS!F12</f>
        <v>22.352941176470601</v>
      </c>
    </row>
    <row r="53" spans="1:4" x14ac:dyDescent="0.3">
      <c r="A53" s="53" t="s">
        <v>22</v>
      </c>
      <c r="B53" s="40"/>
    </row>
    <row r="54" spans="1:4" x14ac:dyDescent="0.3">
      <c r="A54" s="40" t="str">
        <f>"Q"&amp;'[1]change here first'!B1&amp;" "&amp;'[1]change here first'!B2&amp;" results based on "&amp;'[1]change here first'!B3&amp;" responses."</f>
        <v>Q3 2024 results based on 91 responses.</v>
      </c>
      <c r="B54" s="40"/>
    </row>
  </sheetData>
  <mergeCells count="15">
    <mergeCell ref="A44:F44"/>
    <mergeCell ref="A23:F23"/>
    <mergeCell ref="A24:F24"/>
    <mergeCell ref="A27:A28"/>
    <mergeCell ref="B27:D27"/>
    <mergeCell ref="E27:E28"/>
    <mergeCell ref="A43:F43"/>
    <mergeCell ref="A1:F1"/>
    <mergeCell ref="A2:F2"/>
    <mergeCell ref="A3:F3"/>
    <mergeCell ref="A4:F4"/>
    <mergeCell ref="B6:F6"/>
    <mergeCell ref="A7:A8"/>
    <mergeCell ref="B7:E7"/>
    <mergeCell ref="F7:F8"/>
  </mergeCells>
  <printOptions horizontalCentered="1"/>
  <pageMargins left="0.25" right="0.25" top="0.75" bottom="0.75" header="0.3" footer="0.3"/>
  <pageSetup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</vt:lpstr>
      <vt:lpstr>Table1!Print_Area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Lynch</dc:creator>
  <cp:lastModifiedBy>Eric Lynch</cp:lastModifiedBy>
  <cp:lastPrinted>2024-11-01T13:49:01Z</cp:lastPrinted>
  <dcterms:created xsi:type="dcterms:W3CDTF">2024-11-01T13:48:06Z</dcterms:created>
  <dcterms:modified xsi:type="dcterms:W3CDTF">2024-11-01T13:49:08Z</dcterms:modified>
</cp:coreProperties>
</file>